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hm\Documents\new computer stuff\SPM\Imact Academy\"/>
    </mc:Choice>
  </mc:AlternateContent>
  <xr:revisionPtr revIDLastSave="0" documentId="8_{5030AE53-6110-41A1-AEC8-A4D345E2422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High level 5 year plan" sheetId="1" r:id="rId1"/>
    <sheet name="2020 detailed" sheetId="2" r:id="rId2"/>
    <sheet name="2021 Detailed" sheetId="3" r:id="rId3"/>
    <sheet name="2022 Detailed" sheetId="4" r:id="rId4"/>
    <sheet name="2023 Detailed" sheetId="5" r:id="rId5"/>
    <sheet name="2024 Detailed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5" i="6" l="1"/>
  <c r="B50" i="6"/>
  <c r="B41" i="6"/>
  <c r="B34" i="6"/>
  <c r="F7" i="1" s="1"/>
  <c r="B30" i="6"/>
  <c r="B22" i="6"/>
  <c r="F5" i="1" s="1"/>
  <c r="B16" i="6"/>
  <c r="B11" i="6"/>
  <c r="B6" i="6"/>
  <c r="B58" i="6" s="1"/>
  <c r="B55" i="5"/>
  <c r="B50" i="5"/>
  <c r="E9" i="1" s="1"/>
  <c r="B41" i="5"/>
  <c r="B34" i="5"/>
  <c r="B30" i="5"/>
  <c r="B22" i="5"/>
  <c r="B16" i="5"/>
  <c r="B11" i="5"/>
  <c r="B58" i="5" s="1"/>
  <c r="B6" i="5"/>
  <c r="B55" i="4"/>
  <c r="B50" i="4"/>
  <c r="B41" i="4"/>
  <c r="B34" i="4"/>
  <c r="B30" i="4"/>
  <c r="B22" i="4"/>
  <c r="B16" i="4"/>
  <c r="B11" i="4"/>
  <c r="B58" i="4" s="1"/>
  <c r="B6" i="4"/>
  <c r="B55" i="3"/>
  <c r="B50" i="3"/>
  <c r="B41" i="3"/>
  <c r="B34" i="3"/>
  <c r="B30" i="3"/>
  <c r="B22" i="3"/>
  <c r="C5" i="1" s="1"/>
  <c r="B16" i="3"/>
  <c r="B11" i="3"/>
  <c r="C3" i="1" s="1"/>
  <c r="B6" i="3"/>
  <c r="B56" i="2"/>
  <c r="B51" i="2"/>
  <c r="B42" i="2"/>
  <c r="B35" i="2"/>
  <c r="B7" i="1" s="1"/>
  <c r="B31" i="2"/>
  <c r="B23" i="2"/>
  <c r="B17" i="2"/>
  <c r="B11" i="2"/>
  <c r="B6" i="2"/>
  <c r="B59" i="2" s="1"/>
  <c r="F10" i="1"/>
  <c r="E10" i="1"/>
  <c r="D10" i="1"/>
  <c r="C10" i="1"/>
  <c r="B10" i="1"/>
  <c r="F9" i="1"/>
  <c r="D9" i="1"/>
  <c r="C9" i="1"/>
  <c r="B9" i="1"/>
  <c r="F8" i="1"/>
  <c r="E8" i="1"/>
  <c r="D8" i="1"/>
  <c r="C8" i="1"/>
  <c r="B8" i="1"/>
  <c r="E7" i="1"/>
  <c r="D7" i="1"/>
  <c r="C7" i="1"/>
  <c r="F6" i="1"/>
  <c r="E6" i="1"/>
  <c r="D6" i="1"/>
  <c r="C6" i="1"/>
  <c r="B6" i="1"/>
  <c r="E5" i="1"/>
  <c r="D5" i="1"/>
  <c r="B5" i="1"/>
  <c r="F4" i="1"/>
  <c r="E4" i="1"/>
  <c r="D4" i="1"/>
  <c r="C4" i="1"/>
  <c r="B4" i="1"/>
  <c r="F3" i="1"/>
  <c r="E3" i="1"/>
  <c r="D3" i="1"/>
  <c r="D12" i="1" s="1"/>
  <c r="B3" i="1"/>
  <c r="F2" i="1"/>
  <c r="F12" i="1" s="1"/>
  <c r="E2" i="1"/>
  <c r="E12" i="1" s="1"/>
  <c r="D2" i="1"/>
  <c r="C2" i="1"/>
  <c r="B2" i="1"/>
  <c r="B12" i="1" l="1"/>
  <c r="C12" i="1"/>
  <c r="B58" i="3"/>
</calcChain>
</file>

<file path=xl/sharedStrings.xml><?xml version="1.0" encoding="utf-8"?>
<sst xmlns="http://schemas.openxmlformats.org/spreadsheetml/2006/main" count="219" uniqueCount="70">
  <si>
    <t>6 week / 9 week / 3 month / 4 month coaching program</t>
  </si>
  <si>
    <t>6 month coaching program</t>
  </si>
  <si>
    <t>12 month coaching Program</t>
  </si>
  <si>
    <t>High Level 1-1 work</t>
  </si>
  <si>
    <t>Retreats</t>
  </si>
  <si>
    <t>Live Event</t>
  </si>
  <si>
    <t>Online DIY course</t>
  </si>
  <si>
    <t>Speaking gigs</t>
  </si>
  <si>
    <t>Other revenue (power sessions, 1-1, other?)</t>
  </si>
  <si>
    <t>TOTAL</t>
  </si>
  <si>
    <t>12 week program</t>
  </si>
  <si>
    <t>Group 1: $1250 x 6 =</t>
  </si>
  <si>
    <t>Group 2: $1250 x 8</t>
  </si>
  <si>
    <t>12 week program sub-total</t>
  </si>
  <si>
    <t>4 month coaching program</t>
  </si>
  <si>
    <t>$5500 PIF</t>
  </si>
  <si>
    <t>$6000 payment plan</t>
  </si>
  <si>
    <t>4 month coaching program sub total</t>
  </si>
  <si>
    <t>12 month coaching program</t>
  </si>
  <si>
    <t>$14,000 PIF</t>
  </si>
  <si>
    <t>$15,000 Payment plan</t>
  </si>
  <si>
    <t>12 month coaching program sub total</t>
  </si>
  <si>
    <t>High Level 1-1- coaching</t>
  </si>
  <si>
    <t>$8,000 x 2</t>
  </si>
  <si>
    <t>Power sessions $2000 x 3</t>
  </si>
  <si>
    <t>VIP day $5000 x 1</t>
  </si>
  <si>
    <t>Retreats local</t>
  </si>
  <si>
    <t>Retreat: national/intl</t>
  </si>
  <si>
    <t>$2500x6</t>
  </si>
  <si>
    <t>Retreats sub total</t>
  </si>
  <si>
    <t>Live event</t>
  </si>
  <si>
    <t>Live events sub total</t>
  </si>
  <si>
    <t>Online courses To be developed ranging $48-$500 each</t>
  </si>
  <si>
    <t>TBD</t>
  </si>
  <si>
    <t>online DIY courses sub-total</t>
  </si>
  <si>
    <t>speaking gig 1</t>
  </si>
  <si>
    <t>speaking gig 2</t>
  </si>
  <si>
    <t>speaking gig 3</t>
  </si>
  <si>
    <t>speaking gig 4</t>
  </si>
  <si>
    <t>speaking gig sub-total</t>
  </si>
  <si>
    <t>Other revenue (TBD)</t>
  </si>
  <si>
    <t>abc</t>
  </si>
  <si>
    <t>other revenue subtotal</t>
  </si>
  <si>
    <t>Group 1: $1250 x 10 =</t>
  </si>
  <si>
    <t>Group 2: $1250 x 12</t>
  </si>
  <si>
    <t>program 1 $147 x10</t>
  </si>
  <si>
    <t>2021 TOTAL</t>
  </si>
  <si>
    <t>$6000 PIF</t>
  </si>
  <si>
    <t>$6500 payment plan</t>
  </si>
  <si>
    <t>$16,000 PIF</t>
  </si>
  <si>
    <t>$17,500 payment plan</t>
  </si>
  <si>
    <t xml:space="preserve">$5000 x 7 </t>
  </si>
  <si>
    <t xml:space="preserve">50 x $250 </t>
  </si>
  <si>
    <t>program 2 $199 x 20</t>
  </si>
  <si>
    <t>Group 1: $1250 x 20 =</t>
  </si>
  <si>
    <t>Group 2: $1500 x 20</t>
  </si>
  <si>
    <t>gropu 3: $1500 x 20</t>
  </si>
  <si>
    <t>$18,000 PIF</t>
  </si>
  <si>
    <t>$19,250 payment plan</t>
  </si>
  <si>
    <t>$10,000 x 3</t>
  </si>
  <si>
    <t>Local retreat 1: $750 x 6</t>
  </si>
  <si>
    <t>$5000x6</t>
  </si>
  <si>
    <t>$500 x 50</t>
  </si>
  <si>
    <t>$6500 PIF</t>
  </si>
  <si>
    <t>$7250 Payment plan</t>
  </si>
  <si>
    <t>$25,000 PIF</t>
  </si>
  <si>
    <t>$24,000 payment plan</t>
  </si>
  <si>
    <t>$14,000 x 4</t>
  </si>
  <si>
    <t>Local retreat 1: $1250 x 10</t>
  </si>
  <si>
    <t>$4000 x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</si>
</sst>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#,##0.00;\(#,##0.00\)"/>
  </numFmts>
  <fonts count="9" x14ac:knownFonts="1">
    <font>
      <sz val="10"/>
      <color rgb="FF000000"/>
      <name val="Arial"/>
    </font>
    <font>
      <sz val="10"/>
      <name val="Arial"/>
    </font>
    <font>
      <b/>
      <sz val="11"/>
      <name val="Arial"/>
    </font>
    <font>
      <b/>
      <sz val="10"/>
      <name val="Arial"/>
    </font>
    <font>
      <sz val="10"/>
      <name val="Arial"/>
    </font>
    <font>
      <sz val="11"/>
      <name val="Arial"/>
    </font>
    <font>
      <sz val="10"/>
      <name val="Arial"/>
    </font>
    <font>
      <b/>
      <sz val="11"/>
      <name val="Arial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D0E0E3"/>
        <bgColor rgb="FFD0E0E3"/>
      </patternFill>
    </fill>
    <fill>
      <patternFill patternType="solid">
        <fgColor rgb="FFA2C4C9"/>
        <bgColor rgb="FFA2C4C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wrapText="1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wrapText="1"/>
    </xf>
    <xf numFmtId="165" fontId="1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1" fillId="2" borderId="0" xfId="0" applyFont="1" applyFill="1" applyAlignment="1">
      <alignment horizontal="right" wrapText="1"/>
    </xf>
    <xf numFmtId="164" fontId="1" fillId="2" borderId="0" xfId="0" applyNumberFormat="1" applyFont="1" applyFill="1" applyAlignment="1">
      <alignment wrapText="1"/>
    </xf>
    <xf numFmtId="0" fontId="2" fillId="3" borderId="0" xfId="0" applyFont="1" applyFill="1" applyAlignment="1">
      <alignment horizontal="right" wrapText="1"/>
    </xf>
    <xf numFmtId="164" fontId="3" fillId="3" borderId="0" xfId="0" applyNumberFormat="1" applyFont="1" applyFill="1" applyAlignment="1">
      <alignment wrapText="1"/>
    </xf>
    <xf numFmtId="0" fontId="4" fillId="2" borderId="0" xfId="0" applyFont="1" applyFill="1" applyAlignment="1">
      <alignment horizontal="right" wrapText="1"/>
    </xf>
    <xf numFmtId="0" fontId="2" fillId="2" borderId="0" xfId="0" applyFont="1" applyFill="1" applyAlignment="1">
      <alignment horizontal="right" wrapText="1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164" fontId="3" fillId="3" borderId="0" xfId="0" applyNumberFormat="1" applyFont="1" applyFill="1" applyAlignment="1">
      <alignment wrapText="1"/>
    </xf>
    <xf numFmtId="0" fontId="1" fillId="0" borderId="0" xfId="0" applyFont="1" applyAlignment="1">
      <alignment horizontal="right" wrapText="1"/>
    </xf>
    <xf numFmtId="164" fontId="3" fillId="2" borderId="0" xfId="0" applyNumberFormat="1" applyFont="1" applyFill="1" applyAlignment="1">
      <alignment wrapText="1"/>
    </xf>
    <xf numFmtId="0" fontId="4" fillId="0" borderId="0" xfId="0" applyFont="1" applyAlignment="1">
      <alignment horizontal="right" wrapText="1"/>
    </xf>
    <xf numFmtId="0" fontId="6" fillId="0" borderId="0" xfId="0" applyFont="1" applyAlignment="1"/>
    <xf numFmtId="0" fontId="7" fillId="0" borderId="0" xfId="0" applyFont="1" applyAlignment="1">
      <alignment horizontal="right" wrapText="1"/>
    </xf>
    <xf numFmtId="0" fontId="7" fillId="2" borderId="0" xfId="0" applyFont="1" applyFill="1" applyAlignment="1">
      <alignment wrapText="1"/>
    </xf>
    <xf numFmtId="0" fontId="6" fillId="0" borderId="0" xfId="0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164" fontId="6" fillId="0" borderId="0" xfId="0" applyNumberFormat="1" applyFont="1" applyAlignment="1"/>
    <xf numFmtId="0" fontId="7" fillId="3" borderId="0" xfId="0" applyFont="1" applyFill="1" applyAlignment="1">
      <alignment horizontal="right" wrapText="1"/>
    </xf>
    <xf numFmtId="164" fontId="8" fillId="3" borderId="0" xfId="0" applyNumberFormat="1" applyFont="1" applyFill="1" applyAlignment="1">
      <alignment horizontal="right" wrapText="1"/>
    </xf>
    <xf numFmtId="0" fontId="6" fillId="0" borderId="0" xfId="0" applyFont="1" applyAlignment="1"/>
    <xf numFmtId="0" fontId="6" fillId="0" borderId="0" xfId="0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8" fillId="2" borderId="0" xfId="0" applyFont="1" applyFill="1" applyAlignment="1">
      <alignment wrapText="1"/>
    </xf>
    <xf numFmtId="0" fontId="6" fillId="0" borderId="0" xfId="0" applyFont="1" applyAlignment="1"/>
    <xf numFmtId="0" fontId="6" fillId="0" borderId="0" xfId="0" applyFont="1" applyAlignment="1">
      <alignment horizontal="right"/>
    </xf>
    <xf numFmtId="164" fontId="6" fillId="0" borderId="0" xfId="0" applyNumberFormat="1" applyFont="1" applyAlignment="1"/>
    <xf numFmtId="0" fontId="6" fillId="0" borderId="0" xfId="0" applyFont="1" applyAlignment="1">
      <alignment horizontal="right"/>
    </xf>
    <xf numFmtId="0" fontId="7" fillId="3" borderId="0" xfId="0" applyFont="1" applyFill="1" applyAlignment="1">
      <alignment horizontal="right" wrapText="1"/>
    </xf>
    <xf numFmtId="0" fontId="7" fillId="2" borderId="0" xfId="0" applyFont="1" applyFill="1" applyAlignment="1">
      <alignment wrapText="1"/>
    </xf>
    <xf numFmtId="0" fontId="6" fillId="0" borderId="0" xfId="0" applyFont="1" applyAlignment="1">
      <alignment horizontal="right" wrapText="1"/>
    </xf>
    <xf numFmtId="0" fontId="7" fillId="2" borderId="0" xfId="0" applyFont="1" applyFill="1" applyAlignment="1">
      <alignment horizontal="right" wrapText="1"/>
    </xf>
    <xf numFmtId="164" fontId="8" fillId="2" borderId="0" xfId="0" applyNumberFormat="1" applyFont="1" applyFill="1" applyAlignment="1">
      <alignment horizontal="right" wrapText="1"/>
    </xf>
    <xf numFmtId="0" fontId="8" fillId="2" borderId="0" xfId="0" applyFont="1" applyFill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4"/>
  <sheetViews>
    <sheetView tabSelected="1" workbookViewId="0">
      <selection activeCell="A3" sqref="A3"/>
    </sheetView>
  </sheetViews>
  <sheetFormatPr defaultColWidth="14.44140625" defaultRowHeight="15.75" customHeight="1" x14ac:dyDescent="0.25"/>
  <cols>
    <col min="1" max="1" width="26.5546875" customWidth="1"/>
  </cols>
  <sheetData>
    <row r="1" spans="1:26" ht="15.75" customHeight="1" x14ac:dyDescent="0.25">
      <c r="A1" s="1"/>
      <c r="B1" s="2">
        <v>2020</v>
      </c>
      <c r="C1" s="2">
        <v>2021</v>
      </c>
      <c r="D1" s="2">
        <v>2022</v>
      </c>
      <c r="E1" s="2">
        <v>2023</v>
      </c>
      <c r="F1" s="2">
        <v>2024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3" t="s">
        <v>0</v>
      </c>
      <c r="B2" s="4">
        <f>SUM('2020 detailed'!B6)</f>
        <v>17700</v>
      </c>
      <c r="C2" s="4">
        <f>SUM('2021 Detailed'!B6)</f>
        <v>35000</v>
      </c>
      <c r="D2" s="4">
        <f>SUM('2022 Detailed'!B6)</f>
        <v>45000</v>
      </c>
      <c r="E2" s="4">
        <f>SUM('2023 Detailed'!B6)</f>
        <v>70000</v>
      </c>
      <c r="F2" s="4">
        <f>SUM('2024 Detailed'!B6)</f>
        <v>80000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3" t="s">
        <v>1</v>
      </c>
      <c r="B3" s="4">
        <f>SUM('2020 detailed'!B11)</f>
        <v>46000</v>
      </c>
      <c r="C3" s="4">
        <f>SUM('2021 Detailed'!B11)</f>
        <v>52000</v>
      </c>
      <c r="D3" s="4">
        <f>SUM('2022 Detailed'!B11)</f>
        <v>67000</v>
      </c>
      <c r="E3" s="4">
        <f>SUM('2023 Detailed'!B11)</f>
        <v>95000</v>
      </c>
      <c r="F3" s="4">
        <f>SUM('2024 Detailed'!B11)</f>
        <v>110000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3" t="s">
        <v>2</v>
      </c>
      <c r="B4" s="4">
        <f>SUM('2020 detailed'!B17)</f>
        <v>88500</v>
      </c>
      <c r="C4" s="4">
        <f>SUM('2021 Detailed'!B16)</f>
        <v>103000</v>
      </c>
      <c r="D4" s="4">
        <f>SUM('2022 Detailed'!B16)</f>
        <v>125000</v>
      </c>
      <c r="E4" s="4">
        <f>SUM('2023 Detailed'!B16)</f>
        <v>180000</v>
      </c>
      <c r="F4" s="4">
        <f>SUM('2024 Detailed'!B16)</f>
        <v>225000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3" t="s">
        <v>3</v>
      </c>
      <c r="B5" s="4">
        <f>SUM('2020 detailed'!B23)</f>
        <v>16000</v>
      </c>
      <c r="C5" s="4">
        <f>SUM('2021 Detailed'!B22)</f>
        <v>23000</v>
      </c>
      <c r="D5" s="4">
        <f>SUM('2022 Detailed'!B22)</f>
        <v>27000</v>
      </c>
      <c r="E5" s="4">
        <f>SUM('2023 Detailed'!B22)</f>
        <v>31000</v>
      </c>
      <c r="F5" s="4">
        <f>SUM('2024 Detailed'!B22)</f>
        <v>67000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3" t="s">
        <v>4</v>
      </c>
      <c r="B6" s="4">
        <f>SUM('2020 detailed'!B31)</f>
        <v>15000</v>
      </c>
      <c r="C6" s="4">
        <f>SUM('2021 Detailed'!B30)</f>
        <v>15000</v>
      </c>
      <c r="D6" s="4">
        <f>SUM('2022 Detailed'!B30)</f>
        <v>35000</v>
      </c>
      <c r="E6" s="4">
        <f>SUM('2023 Detailed'!B30)</f>
        <v>49500</v>
      </c>
      <c r="F6" s="4">
        <f>SUM('2024 Detailed'!B30)</f>
        <v>85000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3" t="s">
        <v>5</v>
      </c>
      <c r="B7" s="4">
        <f>SUM('2020 detailed'!B35)</f>
        <v>0</v>
      </c>
      <c r="C7" s="4">
        <f>SUM('2021 Detailed'!B34)</f>
        <v>0</v>
      </c>
      <c r="D7" s="4">
        <f>SUM('2022 Detailed'!B34)</f>
        <v>12500</v>
      </c>
      <c r="E7" s="4">
        <f>SUM('2023 Detailed'!B34)</f>
        <v>25000</v>
      </c>
      <c r="F7" s="4">
        <f>SUM('2024 Detailed'!B34)</f>
        <v>25000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3" t="s">
        <v>6</v>
      </c>
      <c r="B8" s="5">
        <f>SUM('2020 detailed'!B42)</f>
        <v>0</v>
      </c>
      <c r="C8" s="4">
        <f>SUM('2021 Detailed'!B41)</f>
        <v>1470</v>
      </c>
      <c r="D8" s="4">
        <f>SUM('2022 Detailed'!B41)</f>
        <v>4250</v>
      </c>
      <c r="E8" s="4">
        <f>SUM('2023 Detailed'!B41)</f>
        <v>7500</v>
      </c>
      <c r="F8" s="4">
        <f>SUM('2024 Detailed'!B41)</f>
        <v>9500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3" t="s">
        <v>7</v>
      </c>
      <c r="B9" s="4">
        <f>SUM('2020 detailed'!B51)</f>
        <v>500</v>
      </c>
      <c r="C9" s="4">
        <f>SUM('2021 Detailed'!B50)</f>
        <v>15500</v>
      </c>
      <c r="D9" s="4">
        <f>SUM('2022 Detailed'!B50)</f>
        <v>15500</v>
      </c>
      <c r="E9" s="4">
        <f>SUM('2023 Detailed'!B50)</f>
        <v>8000</v>
      </c>
      <c r="F9" s="4">
        <f>SUM('2024 Detailed'!B50)</f>
        <v>12000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3" t="s">
        <v>8</v>
      </c>
      <c r="B10" s="5">
        <f>SUM('2020 detailed'!B55)</f>
        <v>0</v>
      </c>
      <c r="C10" s="4">
        <f>SUM('2021 Detailed'!B55)</f>
        <v>0</v>
      </c>
      <c r="D10" s="4">
        <f>SUM('2022 Detailed'!B55)</f>
        <v>0</v>
      </c>
      <c r="E10" s="4">
        <f>SUM('2023 Detailed'!B55)</f>
        <v>500</v>
      </c>
      <c r="F10" s="4">
        <f>SUM('2024 Detailed'!B55)</f>
        <v>500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6" t="s">
        <v>9</v>
      </c>
      <c r="B12" s="7">
        <f>SUM(B2:B9)</f>
        <v>183700</v>
      </c>
      <c r="C12" s="7">
        <f t="shared" ref="C12:F12" si="0">SUM(C2:C10)</f>
        <v>244970</v>
      </c>
      <c r="D12" s="7">
        <f t="shared" si="0"/>
        <v>331250</v>
      </c>
      <c r="E12" s="7">
        <f t="shared" si="0"/>
        <v>466500</v>
      </c>
      <c r="F12" s="7">
        <f t="shared" si="0"/>
        <v>614000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8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2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2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2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2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2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2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2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2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2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2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2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2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2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2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2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25"/>
  <sheetViews>
    <sheetView workbookViewId="0"/>
  </sheetViews>
  <sheetFormatPr defaultColWidth="14.44140625" defaultRowHeight="15.75" customHeight="1" x14ac:dyDescent="0.25"/>
  <cols>
    <col min="1" max="1" width="33.33203125" customWidth="1"/>
  </cols>
  <sheetData>
    <row r="1" spans="1:26" ht="15.75" customHeight="1" x14ac:dyDescent="0.25">
      <c r="A1" s="9"/>
      <c r="B1" s="3">
        <v>2020</v>
      </c>
      <c r="C1" s="9"/>
      <c r="D1" s="9"/>
      <c r="E1" s="9"/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0" t="s">
        <v>10</v>
      </c>
      <c r="B2" s="1"/>
      <c r="C2" s="9"/>
      <c r="D2" s="9"/>
      <c r="E2" s="9"/>
      <c r="F2" s="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1" t="s">
        <v>11</v>
      </c>
      <c r="B3" s="12">
        <v>7500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1" t="s">
        <v>12</v>
      </c>
      <c r="B4" s="12">
        <v>10200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1"/>
      <c r="B5" s="1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3" t="s">
        <v>13</v>
      </c>
      <c r="B6" s="14">
        <f>SUM(B2:B5)</f>
        <v>17700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0" t="s">
        <v>14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15" t="s">
        <v>15</v>
      </c>
      <c r="B9" s="12">
        <v>22000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15" t="s">
        <v>16</v>
      </c>
      <c r="B10" s="12">
        <v>24000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3" t="s">
        <v>17</v>
      </c>
      <c r="B11" s="14">
        <f>SUM(B9:B10)</f>
        <v>46000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0" t="s">
        <v>18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5" t="s">
        <v>19</v>
      </c>
      <c r="B14" s="12">
        <v>28000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5" t="s">
        <v>20</v>
      </c>
      <c r="B15" s="12">
        <v>60000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6"/>
      <c r="B16" s="17">
        <v>500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3" t="s">
        <v>21</v>
      </c>
      <c r="B17" s="14">
        <f>SUM(B14:B16)</f>
        <v>88500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8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7" t="s">
        <v>22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1" t="s">
        <v>23</v>
      </c>
      <c r="B20" s="12">
        <v>16000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1" t="s">
        <v>24</v>
      </c>
      <c r="B21" s="1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1" t="s">
        <v>25</v>
      </c>
      <c r="B22" s="1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3" t="s">
        <v>22</v>
      </c>
      <c r="B23" s="14">
        <f>SUM(B20:B22)</f>
        <v>16000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8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7" t="s">
        <v>26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9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9"/>
      <c r="B27" s="4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8" x14ac:dyDescent="0.25">
      <c r="A28" s="10" t="s">
        <v>27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8" x14ac:dyDescent="0.25">
      <c r="A29" s="19" t="s">
        <v>28</v>
      </c>
      <c r="B29" s="4">
        <v>15000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8" x14ac:dyDescent="0.25">
      <c r="A30" s="19"/>
      <c r="B30" s="4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8" x14ac:dyDescent="0.25">
      <c r="A31" s="13" t="s">
        <v>29</v>
      </c>
      <c r="B31" s="14">
        <f>SUM(B26:B30)</f>
        <v>15000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8" x14ac:dyDescent="0.25">
      <c r="A32" s="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8" x14ac:dyDescent="0.25">
      <c r="A33" s="10" t="s">
        <v>30</v>
      </c>
      <c r="B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8" x14ac:dyDescent="0.25">
      <c r="A34" s="19"/>
      <c r="B34" s="4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8" x14ac:dyDescent="0.25">
      <c r="A35" s="13" t="s">
        <v>31</v>
      </c>
      <c r="B35" s="14">
        <f>SUM(B34)</f>
        <v>0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2" x14ac:dyDescent="0.25">
      <c r="A36" s="4"/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7.6" x14ac:dyDescent="0.25">
      <c r="A37" s="10" t="s">
        <v>32</v>
      </c>
      <c r="B37" s="4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8" x14ac:dyDescent="0.25">
      <c r="A38" s="19" t="s">
        <v>33</v>
      </c>
      <c r="B38" s="4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8" x14ac:dyDescent="0.25">
      <c r="A39" s="19" t="s">
        <v>33</v>
      </c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8" x14ac:dyDescent="0.25">
      <c r="A40" s="19" t="s">
        <v>33</v>
      </c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8" x14ac:dyDescent="0.25">
      <c r="A41" s="19" t="s">
        <v>33</v>
      </c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8" x14ac:dyDescent="0.25">
      <c r="A42" s="13" t="s">
        <v>34</v>
      </c>
      <c r="B42" s="20">
        <f>SUM(B38:B41)</f>
        <v>0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8" x14ac:dyDescent="0.25">
      <c r="A43" s="3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8" x14ac:dyDescent="0.25">
      <c r="A44" s="10" t="s">
        <v>7</v>
      </c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21" t="s">
        <v>35</v>
      </c>
      <c r="B45" s="4">
        <v>500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21" t="s">
        <v>36</v>
      </c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21" t="s">
        <v>37</v>
      </c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21" t="s">
        <v>38</v>
      </c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21">
        <v>5</v>
      </c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2" x14ac:dyDescent="0.25">
      <c r="A50" s="9">
        <v>6</v>
      </c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8" x14ac:dyDescent="0.25">
      <c r="A51" s="13" t="s">
        <v>39</v>
      </c>
      <c r="B51" s="14">
        <f>SUM(B45:B50)</f>
        <v>500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8" x14ac:dyDescent="0.25">
      <c r="A53" s="10" t="s">
        <v>40</v>
      </c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21" t="s">
        <v>41</v>
      </c>
      <c r="B54" s="4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2" x14ac:dyDescent="0.25">
      <c r="A55" s="21" t="s">
        <v>41</v>
      </c>
      <c r="B55" s="4">
        <v>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8" x14ac:dyDescent="0.25">
      <c r="A56" s="13" t="s">
        <v>42</v>
      </c>
      <c r="B56" s="14">
        <f>SUM(B54:B55)</f>
        <v>0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6" t="s">
        <v>9</v>
      </c>
      <c r="B59" s="22">
        <f>SUM(B6+B11+B17+B23+B31+B35+B42+B51+B56)</f>
        <v>183700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3.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3.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3.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3.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3.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3.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3.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3.2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24"/>
  <sheetViews>
    <sheetView workbookViewId="0"/>
  </sheetViews>
  <sheetFormatPr defaultColWidth="14.44140625" defaultRowHeight="15.75" customHeight="1" x14ac:dyDescent="0.25"/>
  <cols>
    <col min="1" max="1" width="33.33203125" customWidth="1"/>
  </cols>
  <sheetData>
    <row r="1" spans="1:26" ht="15.75" customHeight="1" x14ac:dyDescent="0.25">
      <c r="A1" s="9"/>
      <c r="B1" s="3">
        <v>2021</v>
      </c>
      <c r="C1" s="9"/>
      <c r="D1" s="9"/>
      <c r="E1" s="9"/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0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21" t="s">
        <v>43</v>
      </c>
      <c r="B3" s="4">
        <v>15000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21" t="s">
        <v>44</v>
      </c>
      <c r="B4" s="4">
        <v>20000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2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3" t="s">
        <v>13</v>
      </c>
      <c r="B6" s="14">
        <f>SUM(B2:B5)</f>
        <v>35000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0" t="s">
        <v>14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23" t="s">
        <v>15</v>
      </c>
      <c r="B9" s="4">
        <v>22000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23" t="s">
        <v>16</v>
      </c>
      <c r="B10" s="4">
        <v>30000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3" t="s">
        <v>17</v>
      </c>
      <c r="B11" s="14">
        <f>SUM(B9:B10)</f>
        <v>52000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0" t="s">
        <v>18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23" t="s">
        <v>19</v>
      </c>
      <c r="B14" s="4">
        <v>28000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" t="s">
        <v>20</v>
      </c>
      <c r="B15" s="4">
        <v>75000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3" t="s">
        <v>21</v>
      </c>
      <c r="B16" s="14">
        <f>SUM(B14:B15)</f>
        <v>103000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8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7" t="s">
        <v>22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1" t="s">
        <v>23</v>
      </c>
      <c r="B19" s="4">
        <v>16000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1" t="s">
        <v>24</v>
      </c>
      <c r="B20" s="4">
        <v>2000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1" t="s">
        <v>25</v>
      </c>
      <c r="B21" s="4">
        <v>5000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3" t="s">
        <v>22</v>
      </c>
      <c r="B22" s="14">
        <f>SUM(B19:B21)</f>
        <v>23000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8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7" t="s">
        <v>26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9"/>
      <c r="B25" s="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9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0" t="s">
        <v>27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8" x14ac:dyDescent="0.25">
      <c r="A28" s="19" t="s">
        <v>28</v>
      </c>
      <c r="B28" s="4">
        <v>15000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8" x14ac:dyDescent="0.25">
      <c r="A29" s="19"/>
      <c r="B29" s="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8" x14ac:dyDescent="0.25">
      <c r="A30" s="13" t="s">
        <v>29</v>
      </c>
      <c r="B30" s="14">
        <f>SUM(B25:B29)</f>
        <v>15000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8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8" x14ac:dyDescent="0.25">
      <c r="A32" s="10" t="s">
        <v>30</v>
      </c>
      <c r="B32" s="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8" x14ac:dyDescent="0.25">
      <c r="A33" s="19"/>
      <c r="B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8" x14ac:dyDescent="0.25">
      <c r="A34" s="13" t="s">
        <v>31</v>
      </c>
      <c r="B34" s="14">
        <f>SUM(B33)</f>
        <v>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2" x14ac:dyDescent="0.25">
      <c r="A35" s="4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7.6" x14ac:dyDescent="0.25">
      <c r="A36" s="10" t="s">
        <v>32</v>
      </c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8" x14ac:dyDescent="0.25">
      <c r="A37" s="19" t="s">
        <v>45</v>
      </c>
      <c r="B37" s="4">
        <v>1470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8" x14ac:dyDescent="0.25">
      <c r="A38" s="19" t="s">
        <v>33</v>
      </c>
      <c r="B38" s="4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8" x14ac:dyDescent="0.25">
      <c r="A39" s="19" t="s">
        <v>33</v>
      </c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8" x14ac:dyDescent="0.25">
      <c r="A40" s="19" t="s">
        <v>33</v>
      </c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8" x14ac:dyDescent="0.25">
      <c r="A41" s="13" t="s">
        <v>34</v>
      </c>
      <c r="B41" s="20">
        <f>SUM(B37:B40)</f>
        <v>1470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8" x14ac:dyDescent="0.25">
      <c r="A42" s="3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8" x14ac:dyDescent="0.25">
      <c r="A43" s="10" t="s">
        <v>7</v>
      </c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2" x14ac:dyDescent="0.25">
      <c r="A44" s="21" t="s">
        <v>35</v>
      </c>
      <c r="B44" s="4">
        <v>500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21" t="s">
        <v>36</v>
      </c>
      <c r="B45" s="4">
        <v>2500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21" t="s">
        <v>37</v>
      </c>
      <c r="B46" s="4">
        <v>5000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21" t="s">
        <v>38</v>
      </c>
      <c r="B47" s="4">
        <v>7500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21">
        <v>5</v>
      </c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9">
        <v>6</v>
      </c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8" x14ac:dyDescent="0.25">
      <c r="A50" s="13" t="s">
        <v>39</v>
      </c>
      <c r="B50" s="14">
        <f>SUM(B44:B49)</f>
        <v>15500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8" x14ac:dyDescent="0.25">
      <c r="A52" s="3" t="s">
        <v>40</v>
      </c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2" x14ac:dyDescent="0.25">
      <c r="A53" s="21" t="s">
        <v>41</v>
      </c>
      <c r="B53" s="4">
        <v>0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21" t="s">
        <v>41</v>
      </c>
      <c r="B54" s="4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8" x14ac:dyDescent="0.25">
      <c r="A55" s="16" t="s">
        <v>42</v>
      </c>
      <c r="B55" s="7">
        <f>SUM(B53:B54)</f>
        <v>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6" t="s">
        <v>46</v>
      </c>
      <c r="B58" s="22">
        <f>SUM(B6+B11+B16+B22+B30+B34+B41+B50+B55)</f>
        <v>244970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3.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3.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3.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3.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3.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3.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3.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24"/>
  <sheetViews>
    <sheetView workbookViewId="0"/>
  </sheetViews>
  <sheetFormatPr defaultColWidth="14.44140625" defaultRowHeight="15.75" customHeight="1" x14ac:dyDescent="0.25"/>
  <cols>
    <col min="1" max="1" width="33.33203125" customWidth="1"/>
  </cols>
  <sheetData>
    <row r="1" spans="1:26" ht="15.75" customHeight="1" x14ac:dyDescent="0.25">
      <c r="A1" s="24"/>
      <c r="B1" s="25">
        <v>2022</v>
      </c>
      <c r="C1" s="9"/>
      <c r="D1" s="9"/>
      <c r="E1" s="9"/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26" t="s">
        <v>10</v>
      </c>
      <c r="B2" s="2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27" t="s">
        <v>43</v>
      </c>
      <c r="B3" s="28">
        <v>20000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27" t="s">
        <v>44</v>
      </c>
      <c r="B4" s="28">
        <v>25000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27"/>
      <c r="B5" s="2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30" t="s">
        <v>13</v>
      </c>
      <c r="B6" s="31">
        <f>SUM(B2:B5)</f>
        <v>45000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32"/>
      <c r="B7" s="24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26" t="s">
        <v>14</v>
      </c>
      <c r="B8" s="24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33" t="s">
        <v>47</v>
      </c>
      <c r="B9" s="34">
        <v>22000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33" t="s">
        <v>48</v>
      </c>
      <c r="B10" s="28">
        <v>45000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30" t="s">
        <v>17</v>
      </c>
      <c r="B11" s="31">
        <f>SUM(B9:B10)</f>
        <v>67000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32"/>
      <c r="B12" s="2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26" t="s">
        <v>18</v>
      </c>
      <c r="B13" s="2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33" t="s">
        <v>49</v>
      </c>
      <c r="B14" s="28">
        <v>40000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33" t="s">
        <v>50</v>
      </c>
      <c r="B15" s="28">
        <v>85000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30" t="s">
        <v>21</v>
      </c>
      <c r="B16" s="31">
        <f>SUM(B14:B15)</f>
        <v>125000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32"/>
      <c r="B17" s="2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35" t="s">
        <v>22</v>
      </c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7" t="s">
        <v>23</v>
      </c>
      <c r="B19" s="34">
        <v>16000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7" t="s">
        <v>24</v>
      </c>
      <c r="B20" s="28">
        <v>6000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7" t="s">
        <v>25</v>
      </c>
      <c r="B21" s="34">
        <v>5000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30" t="s">
        <v>22</v>
      </c>
      <c r="B22" s="31">
        <f>SUM(B19:B21)</f>
        <v>27000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32"/>
      <c r="B23" s="2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35" t="s">
        <v>26</v>
      </c>
      <c r="B24" s="2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32"/>
      <c r="B25" s="2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32"/>
      <c r="B26" s="2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26" t="s">
        <v>27</v>
      </c>
      <c r="B27" s="2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2" x14ac:dyDescent="0.25">
      <c r="A28" s="36" t="s">
        <v>51</v>
      </c>
      <c r="B28" s="28">
        <v>35000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2" x14ac:dyDescent="0.25">
      <c r="A29" s="32"/>
      <c r="B29" s="2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8" x14ac:dyDescent="0.25">
      <c r="A30" s="30" t="s">
        <v>29</v>
      </c>
      <c r="B30" s="31">
        <f>SUM(B25:B29)</f>
        <v>35000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2" x14ac:dyDescent="0.25">
      <c r="A31" s="32"/>
      <c r="B31" s="2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8" x14ac:dyDescent="0.25">
      <c r="A32" s="26" t="s">
        <v>30</v>
      </c>
      <c r="B32" s="2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2" x14ac:dyDescent="0.25">
      <c r="A33" s="37" t="s">
        <v>52</v>
      </c>
      <c r="B33" s="38">
        <v>12500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8" x14ac:dyDescent="0.25">
      <c r="A34" s="30" t="s">
        <v>31</v>
      </c>
      <c r="B34" s="31">
        <f>SUM(B33)</f>
        <v>12500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2" x14ac:dyDescent="0.25">
      <c r="A35" s="29"/>
      <c r="B35" s="2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7.6" x14ac:dyDescent="0.25">
      <c r="A36" s="26" t="s">
        <v>32</v>
      </c>
      <c r="B36" s="2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2" x14ac:dyDescent="0.25">
      <c r="A37" s="39" t="s">
        <v>45</v>
      </c>
      <c r="B37" s="34">
        <v>1470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2" x14ac:dyDescent="0.25">
      <c r="A38" s="37" t="s">
        <v>53</v>
      </c>
      <c r="B38" s="38">
        <v>2780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2" x14ac:dyDescent="0.25">
      <c r="A39" s="39" t="s">
        <v>33</v>
      </c>
      <c r="B39" s="2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2" x14ac:dyDescent="0.25">
      <c r="A40" s="39" t="s">
        <v>33</v>
      </c>
      <c r="B40" s="2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8" x14ac:dyDescent="0.25">
      <c r="A41" s="40" t="s">
        <v>34</v>
      </c>
      <c r="B41" s="31">
        <f>SUM(B37:B40)</f>
        <v>4250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2" x14ac:dyDescent="0.25">
      <c r="A42" s="24"/>
      <c r="B42" s="2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8" x14ac:dyDescent="0.25">
      <c r="A43" s="41" t="s">
        <v>7</v>
      </c>
      <c r="B43" s="2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2" x14ac:dyDescent="0.25">
      <c r="A44" s="27" t="s">
        <v>35</v>
      </c>
      <c r="B44" s="34">
        <v>500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42" t="s">
        <v>36</v>
      </c>
      <c r="B45" s="34">
        <v>2500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27" t="s">
        <v>37</v>
      </c>
      <c r="B46" s="34">
        <v>5000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27" t="s">
        <v>38</v>
      </c>
      <c r="B47" s="34">
        <v>7500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27">
        <v>5</v>
      </c>
      <c r="B48" s="2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27">
        <v>6</v>
      </c>
      <c r="B49" s="2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8" x14ac:dyDescent="0.25">
      <c r="A50" s="30" t="s">
        <v>39</v>
      </c>
      <c r="B50" s="31">
        <f>SUM(B44:B49)</f>
        <v>15500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2" x14ac:dyDescent="0.25">
      <c r="A51" s="32"/>
      <c r="B51" s="2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2" x14ac:dyDescent="0.25">
      <c r="A52" s="32" t="s">
        <v>40</v>
      </c>
      <c r="B52" s="2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2" x14ac:dyDescent="0.25">
      <c r="A53" s="27" t="s">
        <v>41</v>
      </c>
      <c r="B53" s="34">
        <v>0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27" t="s">
        <v>41</v>
      </c>
      <c r="B54" s="34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8" x14ac:dyDescent="0.25">
      <c r="A55" s="43" t="s">
        <v>42</v>
      </c>
      <c r="B55" s="44">
        <f>SUM(B53:B54)</f>
        <v>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2" x14ac:dyDescent="0.25">
      <c r="A56" s="24"/>
      <c r="B56" s="2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32"/>
      <c r="B57" s="3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45" t="s">
        <v>9</v>
      </c>
      <c r="B58" s="44">
        <f>SUM(B6+B11+B16+B22+B30+B34+B41+B50+B55)</f>
        <v>331250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3.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3.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3.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3.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3.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3.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3.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24"/>
  <sheetViews>
    <sheetView workbookViewId="0"/>
  </sheetViews>
  <sheetFormatPr defaultColWidth="14.44140625" defaultRowHeight="15.75" customHeight="1" x14ac:dyDescent="0.25"/>
  <cols>
    <col min="1" max="1" width="33.33203125" customWidth="1"/>
  </cols>
  <sheetData>
    <row r="1" spans="1:26" ht="15.75" customHeight="1" x14ac:dyDescent="0.25">
      <c r="A1" s="1"/>
      <c r="B1" s="2">
        <v>2023</v>
      </c>
      <c r="C1" s="9"/>
      <c r="D1" s="9"/>
      <c r="E1" s="9"/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0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21" t="s">
        <v>54</v>
      </c>
      <c r="B3" s="4">
        <v>20000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21" t="s">
        <v>55</v>
      </c>
      <c r="B4" s="4">
        <v>25000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21" t="s">
        <v>56</v>
      </c>
      <c r="B5" s="4">
        <v>25000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3" t="s">
        <v>13</v>
      </c>
      <c r="B6" s="14">
        <f>SUM(B2:B5)</f>
        <v>70000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0" t="s">
        <v>14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23" t="s">
        <v>47</v>
      </c>
      <c r="B9" s="4">
        <v>35000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23" t="s">
        <v>48</v>
      </c>
      <c r="B10" s="4">
        <v>60000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3" t="s">
        <v>17</v>
      </c>
      <c r="B11" s="14">
        <f>SUM(B9:B10)</f>
        <v>95000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0" t="s">
        <v>18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23" t="s">
        <v>57</v>
      </c>
      <c r="B14" s="4">
        <v>100000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" t="s">
        <v>58</v>
      </c>
      <c r="B15" s="4">
        <v>80000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3" t="s">
        <v>21</v>
      </c>
      <c r="B16" s="14">
        <f>SUM(B14:B15)</f>
        <v>180000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8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7" t="s">
        <v>22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1" t="s">
        <v>59</v>
      </c>
      <c r="B19" s="4">
        <v>20000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1" t="s">
        <v>24</v>
      </c>
      <c r="B20" s="4">
        <v>6000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1" t="s">
        <v>25</v>
      </c>
      <c r="B21" s="4">
        <v>5000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3" t="s">
        <v>22</v>
      </c>
      <c r="B22" s="14">
        <f>SUM(B19:B21)</f>
        <v>31000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8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7" t="s">
        <v>26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9" t="s">
        <v>60</v>
      </c>
      <c r="B25" s="4">
        <v>4500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9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0" t="s">
        <v>27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8" x14ac:dyDescent="0.25">
      <c r="A28" s="19" t="s">
        <v>28</v>
      </c>
      <c r="B28" s="4">
        <v>15000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8" x14ac:dyDescent="0.25">
      <c r="A29" s="19" t="s">
        <v>61</v>
      </c>
      <c r="B29" s="4">
        <v>30000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8" x14ac:dyDescent="0.25">
      <c r="A30" s="13" t="s">
        <v>29</v>
      </c>
      <c r="B30" s="14">
        <f>SUM(B25:B29)</f>
        <v>49500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8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8" x14ac:dyDescent="0.25">
      <c r="A32" s="10" t="s">
        <v>30</v>
      </c>
      <c r="B32" s="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8" x14ac:dyDescent="0.25">
      <c r="A33" s="19" t="s">
        <v>62</v>
      </c>
      <c r="B33" s="4">
        <v>25000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8" x14ac:dyDescent="0.25">
      <c r="A34" s="13" t="s">
        <v>31</v>
      </c>
      <c r="B34" s="14">
        <f>SUM(B33)</f>
        <v>25000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2" x14ac:dyDescent="0.25">
      <c r="A35" s="4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7.6" x14ac:dyDescent="0.25">
      <c r="A36" s="10" t="s">
        <v>32</v>
      </c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8" x14ac:dyDescent="0.25">
      <c r="A37" s="19" t="s">
        <v>33</v>
      </c>
      <c r="B37" s="4">
        <v>2500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8" x14ac:dyDescent="0.25">
      <c r="A38" s="19" t="s">
        <v>33</v>
      </c>
      <c r="B38" s="4">
        <v>5000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8" x14ac:dyDescent="0.25">
      <c r="A39" s="19" t="s">
        <v>33</v>
      </c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8" x14ac:dyDescent="0.25">
      <c r="A40" s="19" t="s">
        <v>33</v>
      </c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8" x14ac:dyDescent="0.25">
      <c r="A41" s="13" t="s">
        <v>34</v>
      </c>
      <c r="B41" s="20">
        <f>SUM(B37:B40)</f>
        <v>7500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8" x14ac:dyDescent="0.25">
      <c r="A42" s="3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8" x14ac:dyDescent="0.25">
      <c r="A43" s="10" t="s">
        <v>7</v>
      </c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2" x14ac:dyDescent="0.25">
      <c r="A44" s="21" t="s">
        <v>35</v>
      </c>
      <c r="B44" s="4">
        <v>500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21" t="s">
        <v>36</v>
      </c>
      <c r="B45" s="4">
        <v>1000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21" t="s">
        <v>37</v>
      </c>
      <c r="B46" s="4">
        <v>1500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21" t="s">
        <v>38</v>
      </c>
      <c r="B47" s="4">
        <v>5000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21">
        <v>5</v>
      </c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9">
        <v>6</v>
      </c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8" x14ac:dyDescent="0.25">
      <c r="A50" s="13" t="s">
        <v>39</v>
      </c>
      <c r="B50" s="14">
        <f>SUM(B44:B49)</f>
        <v>8000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8" x14ac:dyDescent="0.25">
      <c r="A52" s="3" t="s">
        <v>40</v>
      </c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2" x14ac:dyDescent="0.25">
      <c r="A53" s="21" t="s">
        <v>41</v>
      </c>
      <c r="B53" s="4">
        <v>500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21" t="s">
        <v>41</v>
      </c>
      <c r="B54" s="4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8" x14ac:dyDescent="0.25">
      <c r="A55" s="16" t="s">
        <v>42</v>
      </c>
      <c r="B55" s="7">
        <f>SUM(B53:B54)</f>
        <v>500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6" t="s">
        <v>9</v>
      </c>
      <c r="B58" s="22">
        <f>SUM(B6+B11+B16+B22+B30+B34+B41+B50+B55)</f>
        <v>466500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3.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3.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3.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3.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3.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3.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3.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18"/>
  <sheetViews>
    <sheetView workbookViewId="0"/>
  </sheetViews>
  <sheetFormatPr defaultColWidth="14.44140625" defaultRowHeight="15.75" customHeight="1" x14ac:dyDescent="0.25"/>
  <cols>
    <col min="1" max="1" width="33.33203125" customWidth="1"/>
  </cols>
  <sheetData>
    <row r="1" spans="1:26" ht="15.75" customHeight="1" x14ac:dyDescent="0.25">
      <c r="A1" s="1"/>
      <c r="B1" s="2">
        <v>2024</v>
      </c>
      <c r="C1" s="9"/>
      <c r="D1" s="9"/>
      <c r="E1" s="9"/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0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21" t="s">
        <v>54</v>
      </c>
      <c r="B3" s="4">
        <v>30000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21" t="s">
        <v>55</v>
      </c>
      <c r="B4" s="4">
        <v>25000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21" t="s">
        <v>56</v>
      </c>
      <c r="B5" s="4">
        <v>25000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3" t="s">
        <v>13</v>
      </c>
      <c r="B6" s="14">
        <f>SUM(B2:B5)</f>
        <v>80000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0" t="s">
        <v>14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23" t="s">
        <v>63</v>
      </c>
      <c r="B9" s="4">
        <v>40000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23" t="s">
        <v>64</v>
      </c>
      <c r="B10" s="4">
        <v>70000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3" t="s">
        <v>17</v>
      </c>
      <c r="B11" s="14">
        <f>SUM(B9:B10)</f>
        <v>110000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0" t="s">
        <v>18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23" t="s">
        <v>65</v>
      </c>
      <c r="B14" s="4">
        <v>125000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" t="s">
        <v>66</v>
      </c>
      <c r="B15" s="4">
        <v>100000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3" t="s">
        <v>21</v>
      </c>
      <c r="B16" s="14">
        <f>SUM(B14:B15)</f>
        <v>225000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8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7" t="s">
        <v>22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1" t="s">
        <v>67</v>
      </c>
      <c r="B19" s="4">
        <v>56000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1" t="s">
        <v>24</v>
      </c>
      <c r="B20" s="4">
        <v>6000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1" t="s">
        <v>25</v>
      </c>
      <c r="B21" s="4">
        <v>5000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3" t="s">
        <v>22</v>
      </c>
      <c r="B22" s="14">
        <f>SUM(B19:B21)</f>
        <v>67000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8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7" t="s">
        <v>26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9" t="s">
        <v>68</v>
      </c>
      <c r="B25" s="4">
        <v>15000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9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0" t="s">
        <v>27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8" x14ac:dyDescent="0.25">
      <c r="A28" s="19" t="s">
        <v>69</v>
      </c>
      <c r="B28" s="4">
        <v>40000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8" x14ac:dyDescent="0.25">
      <c r="A29" s="19" t="s">
        <v>61</v>
      </c>
      <c r="B29" s="4">
        <v>30000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8" x14ac:dyDescent="0.25">
      <c r="A30" s="13" t="s">
        <v>29</v>
      </c>
      <c r="B30" s="14">
        <f>SUM(B25:B29)</f>
        <v>85000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8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8" x14ac:dyDescent="0.25">
      <c r="A32" s="10" t="s">
        <v>30</v>
      </c>
      <c r="B32" s="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8" x14ac:dyDescent="0.25">
      <c r="A33" s="19" t="s">
        <v>62</v>
      </c>
      <c r="B33" s="4">
        <v>25000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8" x14ac:dyDescent="0.25">
      <c r="A34" s="13" t="s">
        <v>31</v>
      </c>
      <c r="B34" s="14">
        <f>SUM(B33)</f>
        <v>25000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2" x14ac:dyDescent="0.25">
      <c r="A35" s="4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7.6" x14ac:dyDescent="0.25">
      <c r="A36" s="10" t="s">
        <v>32</v>
      </c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8" x14ac:dyDescent="0.25">
      <c r="A37" s="19" t="s">
        <v>33</v>
      </c>
      <c r="B37" s="4">
        <v>2500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8" x14ac:dyDescent="0.25">
      <c r="A38" s="19" t="s">
        <v>33</v>
      </c>
      <c r="B38" s="4">
        <v>7000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8" x14ac:dyDescent="0.25">
      <c r="A39" s="19" t="s">
        <v>33</v>
      </c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8" x14ac:dyDescent="0.25">
      <c r="A40" s="19" t="s">
        <v>33</v>
      </c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8" x14ac:dyDescent="0.25">
      <c r="A41" s="13" t="s">
        <v>34</v>
      </c>
      <c r="B41" s="20">
        <f>SUM(B37:B40)</f>
        <v>9500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8" x14ac:dyDescent="0.25">
      <c r="A42" s="3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8" x14ac:dyDescent="0.25">
      <c r="A43" s="10" t="s">
        <v>7</v>
      </c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2" x14ac:dyDescent="0.25">
      <c r="A44" s="21" t="s">
        <v>35</v>
      </c>
      <c r="B44" s="4">
        <v>500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2" x14ac:dyDescent="0.25">
      <c r="A45" s="21" t="s">
        <v>36</v>
      </c>
      <c r="B45" s="4">
        <v>3000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2" x14ac:dyDescent="0.25">
      <c r="A46" s="21" t="s">
        <v>37</v>
      </c>
      <c r="B46" s="4">
        <v>3500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2" x14ac:dyDescent="0.25">
      <c r="A47" s="21" t="s">
        <v>38</v>
      </c>
      <c r="B47" s="4">
        <v>5000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2" x14ac:dyDescent="0.25">
      <c r="A48" s="21">
        <v>5</v>
      </c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2" x14ac:dyDescent="0.25">
      <c r="A49" s="9">
        <v>6</v>
      </c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8" x14ac:dyDescent="0.25">
      <c r="A50" s="13" t="s">
        <v>39</v>
      </c>
      <c r="B50" s="14">
        <f>SUM(B44:B49)</f>
        <v>12000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8" x14ac:dyDescent="0.25">
      <c r="A52" s="3" t="s">
        <v>40</v>
      </c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2" x14ac:dyDescent="0.25">
      <c r="A53" s="21" t="s">
        <v>41</v>
      </c>
      <c r="B53" s="4">
        <v>500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2" x14ac:dyDescent="0.25">
      <c r="A54" s="21" t="s">
        <v>41</v>
      </c>
      <c r="B54" s="4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8" x14ac:dyDescent="0.25">
      <c r="A55" s="16" t="s">
        <v>42</v>
      </c>
      <c r="B55" s="7">
        <f>SUM(B53:B54)</f>
        <v>500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2" x14ac:dyDescent="0.25">
      <c r="A58" s="6" t="s">
        <v>9</v>
      </c>
      <c r="B58" s="22">
        <f>SUM(B6+B11+B16+B22+B30+B34+B41+B50+B55)</f>
        <v>614000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3.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High level 5 year plan</vt:lpstr>
      <vt:lpstr>2020 detailed</vt:lpstr>
      <vt:lpstr>2021 Detailed</vt:lpstr>
      <vt:lpstr>2022 Detailed</vt:lpstr>
      <vt:lpstr>2023 Detailed</vt:lpstr>
      <vt:lpstr>2024 Detailed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Richardson</dc:creator>
  <cp:lastModifiedBy>Hannah Richardson</cp:lastModifiedBy>
  <dcterms:created xsi:type="dcterms:W3CDTF">2020-06-22T20:47:33Z</dcterms:created>
  <dcterms:modified xsi:type="dcterms:W3CDTF">2020-06-22T20:47:33Z</dcterms:modified>
</cp:coreProperties>
</file>